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.kucinska\Desktop\MOJE DOKUMENTY\Budżet 2025\"/>
    </mc:Choice>
  </mc:AlternateContent>
  <xr:revisionPtr revIDLastSave="0" documentId="13_ncr:1_{9EA59C71-10BC-4B12-A4FC-C09200D91B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F97" i="1"/>
  <c r="F95" i="1"/>
  <c r="F54" i="1"/>
  <c r="F99" i="1"/>
  <c r="F101" i="1"/>
  <c r="F100" i="1"/>
  <c r="F96" i="1"/>
  <c r="F94" i="1"/>
  <c r="F93" i="1"/>
  <c r="F92" i="1"/>
  <c r="F91" i="1"/>
  <c r="F90" i="1"/>
  <c r="F89" i="1"/>
  <c r="F88" i="1"/>
  <c r="F87" i="1"/>
  <c r="F14" i="1"/>
  <c r="F81" i="1"/>
  <c r="F78" i="1"/>
  <c r="F71" i="1"/>
  <c r="F69" i="1"/>
  <c r="F65" i="1"/>
  <c r="F61" i="1"/>
  <c r="F58" i="1"/>
  <c r="F51" i="1"/>
  <c r="F45" i="1"/>
  <c r="F42" i="1"/>
  <c r="F40" i="1"/>
  <c r="F32" i="1"/>
  <c r="F29" i="1"/>
  <c r="F22" i="1"/>
  <c r="F16" i="1"/>
  <c r="F11" i="1"/>
  <c r="F9" i="1"/>
  <c r="F102" i="1" l="1"/>
  <c r="F82" i="1"/>
</calcChain>
</file>

<file path=xl/sharedStrings.xml><?xml version="1.0" encoding="utf-8"?>
<sst xmlns="http://schemas.openxmlformats.org/spreadsheetml/2006/main" count="100" uniqueCount="97">
  <si>
    <t>PLAN WYDATKÓW NA PRZEDSIĘWZIĘCIA REALIZOWANE W RAMACH FUNDUSZU SOŁECKIEGO W ROKU 2025</t>
  </si>
  <si>
    <t>Nazwa sołectwa</t>
  </si>
  <si>
    <t>Nazwa zadania</t>
  </si>
  <si>
    <t>Dział</t>
  </si>
  <si>
    <t>Rozdział</t>
  </si>
  <si>
    <t>§</t>
  </si>
  <si>
    <t>Kwota funduszu w zł.</t>
  </si>
  <si>
    <t>JEDNOROŻEC</t>
  </si>
  <si>
    <t>Zagospodarowanie placu wiejskiego na potrzeby sołectwa Jednorożec</t>
  </si>
  <si>
    <t>Żwirowanie dróg gminnych na terenie sołectwa Jednorożec</t>
  </si>
  <si>
    <t>Łączne wydatki funduszu sołeckiego Sołectwa Jednorożec</t>
  </si>
  <si>
    <t>STEGNA</t>
  </si>
  <si>
    <t>Zakup gruntu na powiększenie placu wiejskiego w miejscowości Stegna</t>
  </si>
  <si>
    <t>Łączne wydatki funduszu sołeckiego Sołectwa Stegna</t>
  </si>
  <si>
    <t>DYNAK</t>
  </si>
  <si>
    <t>Łączne wydatki funduszu sołeckiego Sołectwa Dynak</t>
  </si>
  <si>
    <t>OBÓRKI</t>
  </si>
  <si>
    <t>Łączne wydatki funduszu sołeckiego Sołectwa Obórki</t>
  </si>
  <si>
    <t>DRĄŻDŻEWO NOWE</t>
  </si>
  <si>
    <t>Remont dróg gminnych na terenie sołectwa Drążdżewo Nowe</t>
  </si>
  <si>
    <t>Koszt organizacji spotkań integracyjnych we wsi Drążdżewo Nowe</t>
  </si>
  <si>
    <t>Łączne wydatki funduszu sołeckiego Sołectwa Drążdżewo Nowe</t>
  </si>
  <si>
    <t>ŻELAZNA PRYWATNA</t>
  </si>
  <si>
    <t>Żwirowanie dróg gminnych w Żelaznej Prywatnej (tłuczeń gnieciony)</t>
  </si>
  <si>
    <t>Zakup ławek ogrodowych na potrzeby sołectwa</t>
  </si>
  <si>
    <t>Łączne wydatki funduszu sołeckiego Sołectwa Żelazna Prywatna</t>
  </si>
  <si>
    <t>ŻELAZNA RZĄDOWA</t>
  </si>
  <si>
    <t>Remonty dróg gminnych na terenie miejscowości Żelazna Rządowa</t>
  </si>
  <si>
    <t>Łączne wydatki funduszu sołeckiego Sołectwa Żelazna Rządowa</t>
  </si>
  <si>
    <t>OLSZEWKA</t>
  </si>
  <si>
    <t>Zakup kwiatów i zieleni na teren sołectwa Olszewka</t>
  </si>
  <si>
    <t>Wyposażenie świetlicy wiejskiej w Olszewce</t>
  </si>
  <si>
    <t>Monitoring na terenie sołectwa Olszewka</t>
  </si>
  <si>
    <t>Spotkanie integracyjne sołectwa Żelazna Prywatna</t>
  </si>
  <si>
    <t>Spotkanie integracyjne mieszkańców</t>
  </si>
  <si>
    <t>Łączne wydatki funduszu sołeckiego Sołectwa Olszewka</t>
  </si>
  <si>
    <t>LIPA</t>
  </si>
  <si>
    <t xml:space="preserve">Żwirowanie dróg gminnych na terenie sołectwa </t>
  </si>
  <si>
    <t>Łączne wydatki funduszu sołeckiego Sołectwa Lipa</t>
  </si>
  <si>
    <t>MAŁOWIDZ</t>
  </si>
  <si>
    <t>Łączne wydatki funduszu sołeckiego Sołectwa Małowidz</t>
  </si>
  <si>
    <t>PARCIAKI</t>
  </si>
  <si>
    <t>Remont - żwirowanie dróg lokalnych we wsi Parciaki</t>
  </si>
  <si>
    <t>Zagospodarowanie terenu wiejskiego we wsi Parciaki</t>
  </si>
  <si>
    <t>Festyn integracyjny we wsi Parciaki</t>
  </si>
  <si>
    <t>Łączne wydatki funduszu sołeckiego Sołectwa Parciaki</t>
  </si>
  <si>
    <t>Oświetlenie uliczne solarne</t>
  </si>
  <si>
    <t>Zakup i montaż wyposażenia świetlicy wiejskiej</t>
  </si>
  <si>
    <t>Łączne wydatki funduszu sołeckiego Sołectwa Kobylaki Wólka</t>
  </si>
  <si>
    <t>BUDY RZĄDOWE</t>
  </si>
  <si>
    <t>Żwirowanie dróg gminnych na terenie sołectwa Budy Rządowe</t>
  </si>
  <si>
    <t>Zagospodarowanie i wyposażenie placu wiejskiego we wsi Budy Rządowe</t>
  </si>
  <si>
    <t>Zagospodarowanie terenu na placu wiejskim we wsi Nakieł</t>
  </si>
  <si>
    <t>Łączne wydatki funduszu sołeckiego Sołectwa Budy Rządowe</t>
  </si>
  <si>
    <t>KOBYLAKI - WÓLKA</t>
  </si>
  <si>
    <t>KOBYLAKI - KORYSZE</t>
  </si>
  <si>
    <t>KOBYLAKI  - CZARZASTE</t>
  </si>
  <si>
    <t>Łączne wydatki funduszu sołeckiego Sołectwa Kobylaki - Czarzaste</t>
  </si>
  <si>
    <t>Łączne wydatki funduszu sołeckiego Sołectwa Kobylaki - Korysze</t>
  </si>
  <si>
    <t>Przyłącze energetyczne do placu wiejskiego w Kobylakach - Wólce</t>
  </si>
  <si>
    <t>ULATOWO - DĄBRÓWKA</t>
  </si>
  <si>
    <t>Zakup gabloty na potrzeby sołectwa</t>
  </si>
  <si>
    <t>Zakup lampy solarnej</t>
  </si>
  <si>
    <t>Remonty dróg gminnych na terenie sołectwa</t>
  </si>
  <si>
    <t>Łączne wydatki funduszu sołeckiego Sołectwa Ulatowo - Słabogóra</t>
  </si>
  <si>
    <t>ULATOWO - SŁABOGÓRA</t>
  </si>
  <si>
    <t>Budowa wiaty rekreacyjno-wypoczynkowej dla sołectwa Ulatowo - Słabogóra</t>
  </si>
  <si>
    <t>Łączne wydatki funduszu sołeckiego Sołectwa Ulatowo - Dąbrówka</t>
  </si>
  <si>
    <t>ULATOWO - POGORZEL</t>
  </si>
  <si>
    <t>Impreza integracyjna mieszkańców sołectwa i meszkańców całej gminy</t>
  </si>
  <si>
    <t>Żwirowanie dróg gminnych na terenie sołectwa</t>
  </si>
  <si>
    <t>Zakup wyposażenia dla OSP Ulatowo - Pogorzel w celu zabezpieczenia gotowości bojowej</t>
  </si>
  <si>
    <t>Zakup lamp solarnych</t>
  </si>
  <si>
    <t>Łączne wydatki funduszu sołeckiego Sołectwa Ulatowo - Pogorzel</t>
  </si>
  <si>
    <t>POŁOŃ</t>
  </si>
  <si>
    <t>Łączne wydatki funduszu sołeckiego Sołectwa Połoń</t>
  </si>
  <si>
    <t>KWOTA FUNDUSZU SOŁECKIEGO OGÓŁEM</t>
  </si>
  <si>
    <t>Zakup domku gospodarczego na plac wiejski</t>
  </si>
  <si>
    <t>Utwardzenie terenu na placu wiejskim w Dynaku</t>
  </si>
  <si>
    <t>Zakup lamp oświetleniowych na teren sołectwa Żelazna Prywatna</t>
  </si>
  <si>
    <t>Zakup lamp oświetleniowych na teren sołectwa Żelazna Rządowa</t>
  </si>
  <si>
    <t>Zadania w ramach funduszu sołeckiego są zadaniami własnymi gminy realizowanymi na mieniu komunalnym</t>
  </si>
  <si>
    <t>kwota</t>
  </si>
  <si>
    <t>Ogółem</t>
  </si>
  <si>
    <t>Rozbudowa budynku OSP w miejscowości Połoń, gmina Jednorożec</t>
  </si>
  <si>
    <t>Posadowienie altany rekreacyjno-wypoczynkowej na potrzeby sołectwa Olszewka</t>
  </si>
  <si>
    <t>Zakup oświetlenia solarnego z montażem w Parciakach</t>
  </si>
  <si>
    <t>Zakup lampy z montażem na terenie wsi Drążdżewo Nowe</t>
  </si>
  <si>
    <t>Rozbudowa publicznego placu zabaw dla sołectwa Drążdżewo Nowe w gminie Jednorożec</t>
  </si>
  <si>
    <t>Rozbudowa publicznego placu zabaw dla sołectwa Kobylaki-Wólka w gminie Jednorożec</t>
  </si>
  <si>
    <t>Zakup gruntów z przeznaczeniem na plac wiejski  w miejscowości Kobylaki - Konopki</t>
  </si>
  <si>
    <t>Budowa publicznego placu zabaw dla sołectwa Kobylaki - Czarzaste w gminie Jednorożec</t>
  </si>
  <si>
    <t>Zakup ogrodzenia na działkę gminną w miejscowości Drążdżewo Nowe</t>
  </si>
  <si>
    <t>Budowa publicznego placu zabaw dla sołectwa Połoń w gminie Jednorożec</t>
  </si>
  <si>
    <t>Zagospodarowanie placu przy świetlicy wiejskiej w miejscowości Obórki, gmina Jednorożec</t>
  </si>
  <si>
    <t>Budowa publicznego placu zabaw dla sołectwa Małowidz w gminie Jednorożec</t>
  </si>
  <si>
    <t>Załącznik Nr 6 do Uchwały Nr ZIR.0007.25.2025 Rady Gminy Jednorożec z dnia 22.05.2025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</si>
</sst>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ptos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Aptos Narrow"/>
      <family val="2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7" fillId="0" borderId="1" xfId="0" applyNumberFormat="1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8" fillId="0" borderId="1" xfId="0" applyNumberFormat="1" applyFont="1" applyBorder="1"/>
    <xf numFmtId="0" fontId="0" fillId="0" borderId="1" xfId="0" applyBorder="1"/>
    <xf numFmtId="0" fontId="9" fillId="0" borderId="1" xfId="0" applyFont="1" applyBorder="1"/>
    <xf numFmtId="164" fontId="10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workbookViewId="0">
      <selection activeCell="E10" sqref="E10"/>
    </sheetView>
  </sheetViews>
  <sheetFormatPr defaultRowHeight="14.4" x14ac:dyDescent="0.3"/>
  <cols>
    <col min="1" max="1" width="21.33203125" customWidth="1"/>
    <col min="2" max="2" width="62.33203125" customWidth="1"/>
    <col min="6" max="6" width="17.77734375" customWidth="1"/>
  </cols>
  <sheetData>
    <row r="1" spans="1:6" ht="15.6" x14ac:dyDescent="0.3">
      <c r="A1" s="41"/>
      <c r="B1" s="41"/>
      <c r="C1" s="41"/>
      <c r="D1" s="41"/>
      <c r="E1" s="41"/>
      <c r="F1" s="41"/>
    </row>
    <row r="2" spans="1:6" ht="15.6" x14ac:dyDescent="0.3">
      <c r="A2" s="40" t="s">
        <v>96</v>
      </c>
      <c r="B2" s="40"/>
      <c r="C2" s="40"/>
      <c r="D2" s="40"/>
      <c r="E2" s="40"/>
      <c r="F2" s="40"/>
    </row>
    <row r="3" spans="1:6" ht="15.6" x14ac:dyDescent="0.3">
      <c r="A3" s="1"/>
      <c r="B3" s="1"/>
      <c r="C3" s="1"/>
      <c r="D3" s="1"/>
      <c r="E3" s="1"/>
      <c r="F3" s="1"/>
    </row>
    <row r="4" spans="1:6" ht="15.6" x14ac:dyDescent="0.3">
      <c r="A4" s="42" t="s">
        <v>0</v>
      </c>
      <c r="B4" s="42"/>
      <c r="C4" s="42"/>
      <c r="D4" s="42"/>
      <c r="E4" s="42"/>
      <c r="F4" s="42"/>
    </row>
    <row r="5" spans="1:6" ht="15.6" x14ac:dyDescent="0.3">
      <c r="A5" s="1"/>
      <c r="B5" s="1"/>
      <c r="C5" s="1"/>
      <c r="D5" s="1"/>
      <c r="E5" s="1"/>
      <c r="F5" s="1"/>
    </row>
    <row r="6" spans="1:6" ht="15.6" x14ac:dyDescent="0.3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14" t="s">
        <v>6</v>
      </c>
    </row>
    <row r="7" spans="1:6" ht="31.2" x14ac:dyDescent="0.3">
      <c r="A7" s="23" t="s">
        <v>7</v>
      </c>
      <c r="B7" s="4" t="s">
        <v>8</v>
      </c>
      <c r="C7" s="5">
        <v>900</v>
      </c>
      <c r="D7" s="5">
        <v>90095</v>
      </c>
      <c r="E7" s="5">
        <v>6050</v>
      </c>
      <c r="F7" s="6">
        <v>50000</v>
      </c>
    </row>
    <row r="8" spans="1:6" ht="15.6" x14ac:dyDescent="0.3">
      <c r="A8" s="24"/>
      <c r="B8" s="4" t="s">
        <v>9</v>
      </c>
      <c r="C8" s="5">
        <v>600</v>
      </c>
      <c r="D8" s="5">
        <v>60016</v>
      </c>
      <c r="E8" s="5">
        <v>4270</v>
      </c>
      <c r="F8" s="6">
        <v>10001.6</v>
      </c>
    </row>
    <row r="9" spans="1:6" ht="15.6" x14ac:dyDescent="0.3">
      <c r="A9" s="20" t="s">
        <v>10</v>
      </c>
      <c r="B9" s="21"/>
      <c r="C9" s="21"/>
      <c r="D9" s="21"/>
      <c r="E9" s="22"/>
      <c r="F9" s="7">
        <f>SUM(F7:F8)</f>
        <v>60001.599999999999</v>
      </c>
    </row>
    <row r="10" spans="1:6" ht="31.2" x14ac:dyDescent="0.3">
      <c r="A10" s="4" t="s">
        <v>11</v>
      </c>
      <c r="B10" s="4" t="s">
        <v>12</v>
      </c>
      <c r="C10" s="5">
        <v>700</v>
      </c>
      <c r="D10" s="5">
        <v>70005</v>
      </c>
      <c r="E10" s="5">
        <v>6060</v>
      </c>
      <c r="F10" s="6">
        <v>49801.36</v>
      </c>
    </row>
    <row r="11" spans="1:6" ht="15.6" x14ac:dyDescent="0.3">
      <c r="A11" s="20" t="s">
        <v>13</v>
      </c>
      <c r="B11" s="21"/>
      <c r="C11" s="21"/>
      <c r="D11" s="21"/>
      <c r="E11" s="22"/>
      <c r="F11" s="8">
        <f>SUM(F10)</f>
        <v>49801.36</v>
      </c>
    </row>
    <row r="12" spans="1:6" ht="15.6" x14ac:dyDescent="0.3">
      <c r="A12" s="23" t="s">
        <v>14</v>
      </c>
      <c r="B12" s="4" t="s">
        <v>77</v>
      </c>
      <c r="C12" s="9">
        <v>900</v>
      </c>
      <c r="D12" s="9">
        <v>90095</v>
      </c>
      <c r="E12" s="9">
        <v>4210</v>
      </c>
      <c r="F12" s="6">
        <v>4000</v>
      </c>
    </row>
    <row r="13" spans="1:6" ht="15.6" x14ac:dyDescent="0.3">
      <c r="A13" s="24"/>
      <c r="B13" s="4" t="s">
        <v>78</v>
      </c>
      <c r="C13" s="5">
        <v>900</v>
      </c>
      <c r="D13" s="5">
        <v>90095</v>
      </c>
      <c r="E13" s="5">
        <v>6050</v>
      </c>
      <c r="F13" s="6">
        <v>15380.53</v>
      </c>
    </row>
    <row r="14" spans="1:6" ht="15.6" x14ac:dyDescent="0.3">
      <c r="A14" s="20" t="s">
        <v>15</v>
      </c>
      <c r="B14" s="21"/>
      <c r="C14" s="21"/>
      <c r="D14" s="21"/>
      <c r="E14" s="22"/>
      <c r="F14" s="8">
        <f>SUM(F12:F13)</f>
        <v>19380.53</v>
      </c>
    </row>
    <row r="15" spans="1:6" ht="31.2" x14ac:dyDescent="0.3">
      <c r="A15" s="4" t="s">
        <v>16</v>
      </c>
      <c r="B15" s="4" t="s">
        <v>94</v>
      </c>
      <c r="C15" s="5">
        <v>900</v>
      </c>
      <c r="D15" s="5">
        <v>90095</v>
      </c>
      <c r="E15" s="5">
        <v>6050</v>
      </c>
      <c r="F15" s="6">
        <v>19620.54</v>
      </c>
    </row>
    <row r="16" spans="1:6" ht="15.6" x14ac:dyDescent="0.3">
      <c r="A16" s="20" t="s">
        <v>17</v>
      </c>
      <c r="B16" s="21"/>
      <c r="C16" s="21"/>
      <c r="D16" s="21"/>
      <c r="E16" s="22"/>
      <c r="F16" s="8">
        <f>SUM(F15)</f>
        <v>19620.54</v>
      </c>
    </row>
    <row r="17" spans="1:6" ht="31.2" x14ac:dyDescent="0.3">
      <c r="A17" s="23" t="s">
        <v>18</v>
      </c>
      <c r="B17" s="4" t="s">
        <v>92</v>
      </c>
      <c r="C17" s="5">
        <v>900</v>
      </c>
      <c r="D17" s="5">
        <v>90095</v>
      </c>
      <c r="E17" s="5">
        <v>4210</v>
      </c>
      <c r="F17" s="6">
        <v>2000</v>
      </c>
    </row>
    <row r="18" spans="1:6" ht="15.6" x14ac:dyDescent="0.3">
      <c r="A18" s="34"/>
      <c r="B18" s="4" t="s">
        <v>19</v>
      </c>
      <c r="C18" s="5">
        <v>600</v>
      </c>
      <c r="D18" s="5">
        <v>60016</v>
      </c>
      <c r="E18" s="5">
        <v>4270</v>
      </c>
      <c r="F18" s="6">
        <v>10000</v>
      </c>
    </row>
    <row r="19" spans="1:6" ht="15.6" x14ac:dyDescent="0.3">
      <c r="A19" s="34"/>
      <c r="B19" s="4" t="s">
        <v>87</v>
      </c>
      <c r="C19" s="5">
        <v>900</v>
      </c>
      <c r="D19" s="5">
        <v>90015</v>
      </c>
      <c r="E19" s="5">
        <v>6060</v>
      </c>
      <c r="F19" s="6">
        <v>10000</v>
      </c>
    </row>
    <row r="20" spans="1:6" ht="31.2" x14ac:dyDescent="0.3">
      <c r="A20" s="34"/>
      <c r="B20" s="4" t="s">
        <v>88</v>
      </c>
      <c r="C20" s="5">
        <v>900</v>
      </c>
      <c r="D20" s="5">
        <v>90095</v>
      </c>
      <c r="E20" s="5">
        <v>6060</v>
      </c>
      <c r="F20" s="6">
        <v>11000</v>
      </c>
    </row>
    <row r="21" spans="1:6" ht="31.2" x14ac:dyDescent="0.3">
      <c r="A21" s="34"/>
      <c r="B21" s="4" t="s">
        <v>20</v>
      </c>
      <c r="C21" s="5">
        <v>921</v>
      </c>
      <c r="D21" s="5">
        <v>92195</v>
      </c>
      <c r="E21" s="5">
        <v>4220</v>
      </c>
      <c r="F21" s="6">
        <v>2820.98</v>
      </c>
    </row>
    <row r="22" spans="1:6" ht="15.6" x14ac:dyDescent="0.3">
      <c r="A22" s="20" t="s">
        <v>21</v>
      </c>
      <c r="B22" s="21"/>
      <c r="C22" s="21"/>
      <c r="D22" s="21"/>
      <c r="E22" s="22"/>
      <c r="F22" s="8">
        <f>SUM(F17:F21)</f>
        <v>35820.980000000003</v>
      </c>
    </row>
    <row r="23" spans="1:6" ht="31.2" x14ac:dyDescent="0.3">
      <c r="A23" s="23" t="s">
        <v>22</v>
      </c>
      <c r="B23" s="4" t="s">
        <v>23</v>
      </c>
      <c r="C23" s="5">
        <v>600</v>
      </c>
      <c r="D23" s="5">
        <v>60016</v>
      </c>
      <c r="E23" s="5">
        <v>4270</v>
      </c>
      <c r="F23" s="6">
        <v>14340.64</v>
      </c>
    </row>
    <row r="24" spans="1:6" ht="31.2" x14ac:dyDescent="0.3">
      <c r="A24" s="34"/>
      <c r="B24" s="4" t="s">
        <v>79</v>
      </c>
      <c r="C24" s="5">
        <v>900</v>
      </c>
      <c r="D24" s="5">
        <v>90015</v>
      </c>
      <c r="E24" s="5">
        <v>4210</v>
      </c>
      <c r="F24" s="6">
        <v>5500</v>
      </c>
    </row>
    <row r="25" spans="1:6" ht="15.6" x14ac:dyDescent="0.3">
      <c r="A25" s="34"/>
      <c r="B25" s="23" t="s">
        <v>33</v>
      </c>
      <c r="C25" s="31">
        <v>921</v>
      </c>
      <c r="D25" s="31">
        <v>92195</v>
      </c>
      <c r="E25" s="5">
        <v>4220</v>
      </c>
      <c r="F25" s="6">
        <v>1000</v>
      </c>
    </row>
    <row r="26" spans="1:6" ht="15.6" x14ac:dyDescent="0.3">
      <c r="A26" s="34"/>
      <c r="B26" s="34"/>
      <c r="C26" s="32"/>
      <c r="D26" s="32"/>
      <c r="E26" s="5">
        <v>4210</v>
      </c>
      <c r="F26" s="6">
        <v>300</v>
      </c>
    </row>
    <row r="27" spans="1:6" ht="15.6" x14ac:dyDescent="0.3">
      <c r="A27" s="34"/>
      <c r="B27" s="24"/>
      <c r="C27" s="33"/>
      <c r="D27" s="33"/>
      <c r="E27" s="5">
        <v>4300</v>
      </c>
      <c r="F27" s="6">
        <v>700</v>
      </c>
    </row>
    <row r="28" spans="1:6" ht="15.6" x14ac:dyDescent="0.3">
      <c r="A28" s="24"/>
      <c r="B28" s="4" t="s">
        <v>24</v>
      </c>
      <c r="C28" s="5">
        <v>900</v>
      </c>
      <c r="D28" s="5">
        <v>90095</v>
      </c>
      <c r="E28" s="5">
        <v>4210</v>
      </c>
      <c r="F28" s="6">
        <v>1500</v>
      </c>
    </row>
    <row r="29" spans="1:6" ht="15.6" x14ac:dyDescent="0.3">
      <c r="A29" s="20" t="s">
        <v>25</v>
      </c>
      <c r="B29" s="21"/>
      <c r="C29" s="21"/>
      <c r="D29" s="21"/>
      <c r="E29" s="22"/>
      <c r="F29" s="8">
        <f>SUM(F23:F28)</f>
        <v>23340.639999999999</v>
      </c>
    </row>
    <row r="30" spans="1:6" ht="31.2" x14ac:dyDescent="0.3">
      <c r="A30" s="23" t="s">
        <v>26</v>
      </c>
      <c r="B30" s="4" t="s">
        <v>27</v>
      </c>
      <c r="C30" s="5">
        <v>600</v>
      </c>
      <c r="D30" s="5">
        <v>60016</v>
      </c>
      <c r="E30" s="5">
        <v>4270</v>
      </c>
      <c r="F30" s="6">
        <v>27400.84</v>
      </c>
    </row>
    <row r="31" spans="1:6" ht="31.2" x14ac:dyDescent="0.3">
      <c r="A31" s="24"/>
      <c r="B31" s="4" t="s">
        <v>80</v>
      </c>
      <c r="C31" s="5">
        <v>900</v>
      </c>
      <c r="D31" s="5">
        <v>90015</v>
      </c>
      <c r="E31" s="5">
        <v>4210</v>
      </c>
      <c r="F31" s="6">
        <v>3500</v>
      </c>
    </row>
    <row r="32" spans="1:6" ht="15.6" x14ac:dyDescent="0.3">
      <c r="A32" s="20" t="s">
        <v>28</v>
      </c>
      <c r="B32" s="21"/>
      <c r="C32" s="21"/>
      <c r="D32" s="21"/>
      <c r="E32" s="22"/>
      <c r="F32" s="8">
        <f>SUM(F30:F31)</f>
        <v>30900.84</v>
      </c>
    </row>
    <row r="33" spans="1:6" ht="15.6" x14ac:dyDescent="0.3">
      <c r="A33" s="23" t="s">
        <v>29</v>
      </c>
      <c r="B33" s="4" t="s">
        <v>30</v>
      </c>
      <c r="C33" s="5">
        <v>900</v>
      </c>
      <c r="D33" s="5">
        <v>90004</v>
      </c>
      <c r="E33" s="5">
        <v>4210</v>
      </c>
      <c r="F33" s="6">
        <v>1000</v>
      </c>
    </row>
    <row r="34" spans="1:6" ht="31.2" x14ac:dyDescent="0.3">
      <c r="A34" s="34"/>
      <c r="B34" s="4" t="s">
        <v>85</v>
      </c>
      <c r="C34" s="5">
        <v>900</v>
      </c>
      <c r="D34" s="5">
        <v>90095</v>
      </c>
      <c r="E34" s="5">
        <v>6050</v>
      </c>
      <c r="F34" s="6">
        <v>24500</v>
      </c>
    </row>
    <row r="35" spans="1:6" ht="15.6" x14ac:dyDescent="0.3">
      <c r="A35" s="34"/>
      <c r="B35" s="4" t="s">
        <v>31</v>
      </c>
      <c r="C35" s="5">
        <v>921</v>
      </c>
      <c r="D35" s="5">
        <v>92195</v>
      </c>
      <c r="E35" s="5">
        <v>4210</v>
      </c>
      <c r="F35" s="6">
        <v>10500</v>
      </c>
    </row>
    <row r="36" spans="1:6" ht="15.6" x14ac:dyDescent="0.3">
      <c r="A36" s="34"/>
      <c r="B36" s="4" t="s">
        <v>32</v>
      </c>
      <c r="C36" s="5">
        <v>754</v>
      </c>
      <c r="D36" s="5">
        <v>75495</v>
      </c>
      <c r="E36" s="5">
        <v>4210</v>
      </c>
      <c r="F36" s="6">
        <v>2261.1799999999998</v>
      </c>
    </row>
    <row r="37" spans="1:6" ht="15.6" x14ac:dyDescent="0.3">
      <c r="A37" s="34"/>
      <c r="B37" s="23" t="s">
        <v>34</v>
      </c>
      <c r="C37" s="31">
        <v>921</v>
      </c>
      <c r="D37" s="31">
        <v>92195</v>
      </c>
      <c r="E37" s="5">
        <v>4220</v>
      </c>
      <c r="F37" s="6">
        <v>3300</v>
      </c>
    </row>
    <row r="38" spans="1:6" ht="15.6" x14ac:dyDescent="0.3">
      <c r="A38" s="34"/>
      <c r="B38" s="34"/>
      <c r="C38" s="32"/>
      <c r="D38" s="32"/>
      <c r="E38" s="5">
        <v>4300</v>
      </c>
      <c r="F38" s="6">
        <v>1500</v>
      </c>
    </row>
    <row r="39" spans="1:6" ht="15.6" x14ac:dyDescent="0.3">
      <c r="A39" s="24"/>
      <c r="B39" s="24"/>
      <c r="C39" s="33"/>
      <c r="D39" s="33"/>
      <c r="E39" s="5">
        <v>4210</v>
      </c>
      <c r="F39" s="6">
        <v>200</v>
      </c>
    </row>
    <row r="40" spans="1:6" ht="15.6" x14ac:dyDescent="0.3">
      <c r="A40" s="20" t="s">
        <v>35</v>
      </c>
      <c r="B40" s="21"/>
      <c r="C40" s="21"/>
      <c r="D40" s="21"/>
      <c r="E40" s="22"/>
      <c r="F40" s="8">
        <f>SUM(F33:F39)</f>
        <v>43261.18</v>
      </c>
    </row>
    <row r="41" spans="1:6" ht="15.6" x14ac:dyDescent="0.3">
      <c r="A41" s="4" t="s">
        <v>36</v>
      </c>
      <c r="B41" s="4" t="s">
        <v>37</v>
      </c>
      <c r="C41" s="5">
        <v>600</v>
      </c>
      <c r="D41" s="5">
        <v>60016</v>
      </c>
      <c r="E41" s="5">
        <v>4270</v>
      </c>
      <c r="F41" s="6">
        <v>40081.1</v>
      </c>
    </row>
    <row r="42" spans="1:6" ht="15.6" x14ac:dyDescent="0.3">
      <c r="A42" s="20" t="s">
        <v>38</v>
      </c>
      <c r="B42" s="21"/>
      <c r="C42" s="21"/>
      <c r="D42" s="21"/>
      <c r="E42" s="22"/>
      <c r="F42" s="8">
        <f>SUM(F41)</f>
        <v>40081.1</v>
      </c>
    </row>
    <row r="43" spans="1:6" ht="15.6" x14ac:dyDescent="0.3">
      <c r="A43" s="23" t="s">
        <v>39</v>
      </c>
      <c r="B43" s="23" t="s">
        <v>95</v>
      </c>
      <c r="C43" s="35">
        <v>900</v>
      </c>
      <c r="D43" s="35">
        <v>90095</v>
      </c>
      <c r="E43" s="5">
        <v>6050</v>
      </c>
      <c r="F43" s="6">
        <v>861</v>
      </c>
    </row>
    <row r="44" spans="1:6" ht="15.6" x14ac:dyDescent="0.3">
      <c r="A44" s="24"/>
      <c r="B44" s="24"/>
      <c r="C44" s="35"/>
      <c r="D44" s="35"/>
      <c r="E44" s="19">
        <v>6060</v>
      </c>
      <c r="F44" s="6">
        <v>27039.759999999998</v>
      </c>
    </row>
    <row r="45" spans="1:6" ht="15.6" x14ac:dyDescent="0.3">
      <c r="A45" s="20" t="s">
        <v>40</v>
      </c>
      <c r="B45" s="21"/>
      <c r="C45" s="21"/>
      <c r="D45" s="21"/>
      <c r="E45" s="22"/>
      <c r="F45" s="8">
        <f>SUM(F44)</f>
        <v>27039.759999999998</v>
      </c>
    </row>
    <row r="46" spans="1:6" ht="15.6" x14ac:dyDescent="0.3">
      <c r="A46" s="23" t="s">
        <v>41</v>
      </c>
      <c r="B46" s="4" t="s">
        <v>42</v>
      </c>
      <c r="C46" s="5">
        <v>600</v>
      </c>
      <c r="D46" s="5">
        <v>60016</v>
      </c>
      <c r="E46" s="5">
        <v>4270</v>
      </c>
      <c r="F46" s="6">
        <v>20000</v>
      </c>
    </row>
    <row r="47" spans="1:6" ht="15.6" x14ac:dyDescent="0.3">
      <c r="A47" s="34"/>
      <c r="B47" s="4" t="s">
        <v>43</v>
      </c>
      <c r="C47" s="5">
        <v>900</v>
      </c>
      <c r="D47" s="5">
        <v>90095</v>
      </c>
      <c r="E47" s="5">
        <v>4210</v>
      </c>
      <c r="F47" s="6">
        <v>8401.2999999999993</v>
      </c>
    </row>
    <row r="48" spans="1:6" ht="15.6" x14ac:dyDescent="0.3">
      <c r="A48" s="34"/>
      <c r="B48" s="23" t="s">
        <v>44</v>
      </c>
      <c r="C48" s="31">
        <v>921</v>
      </c>
      <c r="D48" s="31">
        <v>92195</v>
      </c>
      <c r="E48" s="5">
        <v>4220</v>
      </c>
      <c r="F48" s="6">
        <v>1000</v>
      </c>
    </row>
    <row r="49" spans="1:6" ht="15.6" x14ac:dyDescent="0.3">
      <c r="A49" s="34"/>
      <c r="B49" s="24"/>
      <c r="C49" s="33"/>
      <c r="D49" s="33"/>
      <c r="E49" s="5">
        <v>4300</v>
      </c>
      <c r="F49" s="6">
        <v>3000</v>
      </c>
    </row>
    <row r="50" spans="1:6" ht="15.6" x14ac:dyDescent="0.3">
      <c r="A50" s="24"/>
      <c r="B50" s="4" t="s">
        <v>86</v>
      </c>
      <c r="C50" s="5">
        <v>900</v>
      </c>
      <c r="D50" s="5">
        <v>90015</v>
      </c>
      <c r="E50" s="5">
        <v>6060</v>
      </c>
      <c r="F50" s="6">
        <v>15000</v>
      </c>
    </row>
    <row r="51" spans="1:6" ht="15.6" x14ac:dyDescent="0.3">
      <c r="A51" s="20" t="s">
        <v>45</v>
      </c>
      <c r="B51" s="21"/>
      <c r="C51" s="21"/>
      <c r="D51" s="21"/>
      <c r="E51" s="22"/>
      <c r="F51" s="8">
        <f>SUM(F46:F50)</f>
        <v>47401.3</v>
      </c>
    </row>
    <row r="52" spans="1:6" ht="31.2" x14ac:dyDescent="0.3">
      <c r="A52" s="23" t="s">
        <v>56</v>
      </c>
      <c r="B52" s="4" t="s">
        <v>91</v>
      </c>
      <c r="C52" s="9">
        <v>900</v>
      </c>
      <c r="D52" s="9">
        <v>90095</v>
      </c>
      <c r="E52" s="9">
        <v>6060</v>
      </c>
      <c r="F52" s="6">
        <v>8360.5</v>
      </c>
    </row>
    <row r="53" spans="1:6" ht="31.2" x14ac:dyDescent="0.3">
      <c r="A53" s="24"/>
      <c r="B53" s="4" t="s">
        <v>90</v>
      </c>
      <c r="C53" s="5">
        <v>700</v>
      </c>
      <c r="D53" s="5">
        <v>70005</v>
      </c>
      <c r="E53" s="5">
        <v>6060</v>
      </c>
      <c r="F53" s="6">
        <v>10000</v>
      </c>
    </row>
    <row r="54" spans="1:6" ht="15.6" x14ac:dyDescent="0.3">
      <c r="A54" s="20" t="s">
        <v>57</v>
      </c>
      <c r="B54" s="21"/>
      <c r="C54" s="21"/>
      <c r="D54" s="21"/>
      <c r="E54" s="22"/>
      <c r="F54" s="13">
        <f>SUM(F52:F53)</f>
        <v>18360.5</v>
      </c>
    </row>
    <row r="55" spans="1:6" ht="15.6" x14ac:dyDescent="0.3">
      <c r="A55" s="23" t="s">
        <v>55</v>
      </c>
      <c r="B55" s="4" t="s">
        <v>46</v>
      </c>
      <c r="C55" s="5">
        <v>900</v>
      </c>
      <c r="D55" s="5">
        <v>90015</v>
      </c>
      <c r="E55" s="5">
        <v>4210</v>
      </c>
      <c r="F55" s="6">
        <v>5000</v>
      </c>
    </row>
    <row r="56" spans="1:6" ht="15.6" x14ac:dyDescent="0.3">
      <c r="A56" s="34"/>
      <c r="B56" s="23" t="s">
        <v>47</v>
      </c>
      <c r="C56" s="31">
        <v>921</v>
      </c>
      <c r="D56" s="31">
        <v>92195</v>
      </c>
      <c r="E56" s="5">
        <v>4300</v>
      </c>
      <c r="F56" s="6">
        <v>5000</v>
      </c>
    </row>
    <row r="57" spans="1:6" ht="15.6" x14ac:dyDescent="0.3">
      <c r="A57" s="24"/>
      <c r="B57" s="24"/>
      <c r="C57" s="33"/>
      <c r="D57" s="33"/>
      <c r="E57" s="5">
        <v>4210</v>
      </c>
      <c r="F57" s="6">
        <v>5240.42</v>
      </c>
    </row>
    <row r="58" spans="1:6" ht="15.6" x14ac:dyDescent="0.3">
      <c r="A58" s="20" t="s">
        <v>58</v>
      </c>
      <c r="B58" s="21"/>
      <c r="C58" s="21"/>
      <c r="D58" s="21"/>
      <c r="E58" s="22"/>
      <c r="F58" s="8">
        <f>SUM(F55:F57)</f>
        <v>15240.42</v>
      </c>
    </row>
    <row r="59" spans="1:6" ht="31.2" x14ac:dyDescent="0.3">
      <c r="A59" s="23" t="s">
        <v>54</v>
      </c>
      <c r="B59" s="4" t="s">
        <v>89</v>
      </c>
      <c r="C59" s="5">
        <v>900</v>
      </c>
      <c r="D59" s="5">
        <v>90095</v>
      </c>
      <c r="E59" s="5">
        <v>6060</v>
      </c>
      <c r="F59" s="6">
        <v>13400.48</v>
      </c>
    </row>
    <row r="60" spans="1:6" ht="31.2" x14ac:dyDescent="0.3">
      <c r="A60" s="24"/>
      <c r="B60" s="4" t="s">
        <v>59</v>
      </c>
      <c r="C60" s="5">
        <v>900</v>
      </c>
      <c r="D60" s="5">
        <v>90095</v>
      </c>
      <c r="E60" s="5">
        <v>4300</v>
      </c>
      <c r="F60" s="6">
        <v>4000</v>
      </c>
    </row>
    <row r="61" spans="1:6" ht="15.6" x14ac:dyDescent="0.3">
      <c r="A61" s="20" t="s">
        <v>48</v>
      </c>
      <c r="B61" s="21"/>
      <c r="C61" s="21"/>
      <c r="D61" s="21"/>
      <c r="E61" s="22"/>
      <c r="F61" s="8">
        <f>SUM(F59:F60)</f>
        <v>17400.48</v>
      </c>
    </row>
    <row r="62" spans="1:6" ht="15.6" x14ac:dyDescent="0.3">
      <c r="A62" s="23" t="s">
        <v>49</v>
      </c>
      <c r="B62" s="4" t="s">
        <v>50</v>
      </c>
      <c r="C62" s="5">
        <v>600</v>
      </c>
      <c r="D62" s="5">
        <v>60016</v>
      </c>
      <c r="E62" s="5">
        <v>4270</v>
      </c>
      <c r="F62" s="6">
        <v>8000</v>
      </c>
    </row>
    <row r="63" spans="1:6" ht="31.2" x14ac:dyDescent="0.3">
      <c r="A63" s="34"/>
      <c r="B63" s="4" t="s">
        <v>51</v>
      </c>
      <c r="C63" s="5">
        <v>900</v>
      </c>
      <c r="D63" s="5">
        <v>90095</v>
      </c>
      <c r="E63" s="5">
        <v>4210</v>
      </c>
      <c r="F63" s="6">
        <v>3000</v>
      </c>
    </row>
    <row r="64" spans="1:6" ht="15.6" x14ac:dyDescent="0.3">
      <c r="A64" s="24"/>
      <c r="B64" s="4" t="s">
        <v>52</v>
      </c>
      <c r="C64" s="5">
        <v>900</v>
      </c>
      <c r="D64" s="5">
        <v>90095</v>
      </c>
      <c r="E64" s="5">
        <v>6050</v>
      </c>
      <c r="F64" s="6">
        <v>11380.61</v>
      </c>
    </row>
    <row r="65" spans="1:6" ht="15.6" x14ac:dyDescent="0.3">
      <c r="A65" s="20" t="s">
        <v>53</v>
      </c>
      <c r="B65" s="21"/>
      <c r="C65" s="21"/>
      <c r="D65" s="21"/>
      <c r="E65" s="22"/>
      <c r="F65" s="8">
        <f>SUM(F62:F64)</f>
        <v>22380.61</v>
      </c>
    </row>
    <row r="66" spans="1:6" ht="15.6" x14ac:dyDescent="0.3">
      <c r="A66" s="23" t="s">
        <v>60</v>
      </c>
      <c r="B66" s="4" t="s">
        <v>61</v>
      </c>
      <c r="C66" s="5">
        <v>900</v>
      </c>
      <c r="D66" s="5">
        <v>90095</v>
      </c>
      <c r="E66" s="5">
        <v>4210</v>
      </c>
      <c r="F66" s="6">
        <v>3000</v>
      </c>
    </row>
    <row r="67" spans="1:6" ht="15.6" x14ac:dyDescent="0.3">
      <c r="A67" s="34"/>
      <c r="B67" s="4" t="s">
        <v>62</v>
      </c>
      <c r="C67" s="5">
        <v>900</v>
      </c>
      <c r="D67" s="5">
        <v>90015</v>
      </c>
      <c r="E67" s="5">
        <v>4210</v>
      </c>
      <c r="F67" s="6">
        <v>6000</v>
      </c>
    </row>
    <row r="68" spans="1:6" ht="15.6" x14ac:dyDescent="0.3">
      <c r="A68" s="24"/>
      <c r="B68" s="4" t="s">
        <v>63</v>
      </c>
      <c r="C68" s="5">
        <v>600</v>
      </c>
      <c r="D68" s="5">
        <v>60016</v>
      </c>
      <c r="E68" s="5">
        <v>4270</v>
      </c>
      <c r="F68" s="6">
        <v>4920.38</v>
      </c>
    </row>
    <row r="69" spans="1:6" ht="15.6" x14ac:dyDescent="0.3">
      <c r="A69" s="20" t="s">
        <v>67</v>
      </c>
      <c r="B69" s="21"/>
      <c r="C69" s="21"/>
      <c r="D69" s="21"/>
      <c r="E69" s="22"/>
      <c r="F69" s="8">
        <f>SUM(F66:F68)</f>
        <v>13920.380000000001</v>
      </c>
    </row>
    <row r="70" spans="1:6" ht="31.2" x14ac:dyDescent="0.3">
      <c r="A70" s="4" t="s">
        <v>65</v>
      </c>
      <c r="B70" s="4" t="s">
        <v>66</v>
      </c>
      <c r="C70" s="5">
        <v>900</v>
      </c>
      <c r="D70" s="5">
        <v>90095</v>
      </c>
      <c r="E70" s="5">
        <v>6050</v>
      </c>
      <c r="F70" s="6">
        <v>15780.43</v>
      </c>
    </row>
    <row r="71" spans="1:6" ht="15.6" x14ac:dyDescent="0.3">
      <c r="A71" s="20" t="s">
        <v>64</v>
      </c>
      <c r="B71" s="21"/>
      <c r="C71" s="21"/>
      <c r="D71" s="21"/>
      <c r="E71" s="22"/>
      <c r="F71" s="8">
        <f>SUM(F70)</f>
        <v>15780.43</v>
      </c>
    </row>
    <row r="72" spans="1:6" ht="15.6" x14ac:dyDescent="0.3">
      <c r="A72" s="23" t="s">
        <v>68</v>
      </c>
      <c r="B72" s="23" t="s">
        <v>69</v>
      </c>
      <c r="C72" s="31">
        <v>921</v>
      </c>
      <c r="D72" s="31">
        <v>92195</v>
      </c>
      <c r="E72" s="5">
        <v>4300</v>
      </c>
      <c r="F72" s="6">
        <v>4000</v>
      </c>
    </row>
    <row r="73" spans="1:6" ht="15.6" x14ac:dyDescent="0.3">
      <c r="A73" s="34"/>
      <c r="B73" s="34"/>
      <c r="C73" s="32"/>
      <c r="D73" s="32"/>
      <c r="E73" s="5">
        <v>4220</v>
      </c>
      <c r="F73" s="6">
        <v>3000</v>
      </c>
    </row>
    <row r="74" spans="1:6" ht="15.6" x14ac:dyDescent="0.3">
      <c r="A74" s="34"/>
      <c r="B74" s="24"/>
      <c r="C74" s="33"/>
      <c r="D74" s="33"/>
      <c r="E74" s="5">
        <v>4210</v>
      </c>
      <c r="F74" s="6">
        <v>1000</v>
      </c>
    </row>
    <row r="75" spans="1:6" ht="15.6" x14ac:dyDescent="0.3">
      <c r="A75" s="34"/>
      <c r="B75" s="4" t="s">
        <v>70</v>
      </c>
      <c r="C75" s="5">
        <v>600</v>
      </c>
      <c r="D75" s="5">
        <v>60016</v>
      </c>
      <c r="E75" s="5">
        <v>4270</v>
      </c>
      <c r="F75" s="6">
        <v>10000</v>
      </c>
    </row>
    <row r="76" spans="1:6" ht="31.2" x14ac:dyDescent="0.3">
      <c r="A76" s="34"/>
      <c r="B76" s="4" t="s">
        <v>71</v>
      </c>
      <c r="C76" s="5">
        <v>754</v>
      </c>
      <c r="D76" s="5">
        <v>75412</v>
      </c>
      <c r="E76" s="5">
        <v>4210</v>
      </c>
      <c r="F76" s="6">
        <v>15561.11</v>
      </c>
    </row>
    <row r="77" spans="1:6" ht="15.6" x14ac:dyDescent="0.3">
      <c r="A77" s="24"/>
      <c r="B77" s="4" t="s">
        <v>72</v>
      </c>
      <c r="C77" s="5">
        <v>900</v>
      </c>
      <c r="D77" s="5">
        <v>90015</v>
      </c>
      <c r="E77" s="5">
        <v>4210</v>
      </c>
      <c r="F77" s="6">
        <v>7000</v>
      </c>
    </row>
    <row r="78" spans="1:6" ht="15.6" x14ac:dyDescent="0.3">
      <c r="A78" s="20" t="s">
        <v>73</v>
      </c>
      <c r="B78" s="21"/>
      <c r="C78" s="21"/>
      <c r="D78" s="21"/>
      <c r="E78" s="22"/>
      <c r="F78" s="8">
        <f>SUM(F72:F77)</f>
        <v>40561.11</v>
      </c>
    </row>
    <row r="79" spans="1:6" ht="31.2" x14ac:dyDescent="0.3">
      <c r="A79" s="23" t="s">
        <v>74</v>
      </c>
      <c r="B79" s="4" t="s">
        <v>93</v>
      </c>
      <c r="C79" s="5">
        <v>900</v>
      </c>
      <c r="D79" s="5">
        <v>90095</v>
      </c>
      <c r="E79" s="5">
        <v>6060</v>
      </c>
      <c r="F79" s="6">
        <v>15120.83</v>
      </c>
    </row>
    <row r="80" spans="1:6" ht="31.2" x14ac:dyDescent="0.3">
      <c r="A80" s="24"/>
      <c r="B80" s="4" t="s">
        <v>84</v>
      </c>
      <c r="C80" s="5">
        <v>754</v>
      </c>
      <c r="D80" s="5">
        <v>75412</v>
      </c>
      <c r="E80" s="5">
        <v>6050</v>
      </c>
      <c r="F80" s="6">
        <v>15120</v>
      </c>
    </row>
    <row r="81" spans="1:6" ht="15.6" x14ac:dyDescent="0.3">
      <c r="A81" s="25" t="s">
        <v>75</v>
      </c>
      <c r="B81" s="26"/>
      <c r="C81" s="26"/>
      <c r="D81" s="26"/>
      <c r="E81" s="27"/>
      <c r="F81" s="8">
        <f>SUM(F79:F80)</f>
        <v>30240.83</v>
      </c>
    </row>
    <row r="82" spans="1:6" ht="18" x14ac:dyDescent="0.35">
      <c r="A82" s="28" t="s">
        <v>76</v>
      </c>
      <c r="B82" s="29"/>
      <c r="C82" s="29"/>
      <c r="D82" s="29"/>
      <c r="E82" s="30"/>
      <c r="F82" s="10">
        <f>SUM(F81,F78,F71,F69,F65,F61,F58,F54,F51,F45,F42,F40,F32,F29,F22,F16,F14,F11,F9)</f>
        <v>570534.59</v>
      </c>
    </row>
    <row r="83" spans="1:6" ht="15.6" x14ac:dyDescent="0.3">
      <c r="A83" s="1"/>
      <c r="B83" s="1"/>
      <c r="C83" s="1"/>
      <c r="D83" s="1"/>
      <c r="E83" s="1"/>
      <c r="F83" s="1"/>
    </row>
    <row r="84" spans="1:6" ht="15.6" x14ac:dyDescent="0.3">
      <c r="A84" s="36" t="s">
        <v>81</v>
      </c>
      <c r="B84" s="36"/>
      <c r="C84" s="36"/>
      <c r="D84" s="36"/>
      <c r="E84" s="36"/>
      <c r="F84" s="36"/>
    </row>
    <row r="86" spans="1:6" x14ac:dyDescent="0.3">
      <c r="C86" s="11" t="s">
        <v>3</v>
      </c>
      <c r="D86" s="11" t="s">
        <v>4</v>
      </c>
      <c r="E86" s="12" t="s">
        <v>5</v>
      </c>
      <c r="F86" s="11" t="s">
        <v>82</v>
      </c>
    </row>
    <row r="87" spans="1:6" x14ac:dyDescent="0.3">
      <c r="C87" s="15">
        <v>600</v>
      </c>
      <c r="D87" s="15">
        <v>60016</v>
      </c>
      <c r="E87" s="15">
        <v>4270</v>
      </c>
      <c r="F87" s="16">
        <f>SUM(F8+F18+F23+F30+F41+F46+F62+F68+F75)</f>
        <v>144744.56</v>
      </c>
    </row>
    <row r="88" spans="1:6" x14ac:dyDescent="0.3">
      <c r="C88" s="17">
        <v>700</v>
      </c>
      <c r="D88" s="17">
        <v>70005</v>
      </c>
      <c r="E88" s="17">
        <v>6060</v>
      </c>
      <c r="F88" s="16">
        <f>SUM(F10+F53)</f>
        <v>59801.36</v>
      </c>
    </row>
    <row r="89" spans="1:6" x14ac:dyDescent="0.3">
      <c r="C89" s="17">
        <v>754</v>
      </c>
      <c r="D89" s="17">
        <v>75412</v>
      </c>
      <c r="E89" s="17">
        <v>4210</v>
      </c>
      <c r="F89" s="16">
        <f>SUM(F76)</f>
        <v>15561.11</v>
      </c>
    </row>
    <row r="90" spans="1:6" x14ac:dyDescent="0.3">
      <c r="C90" s="15"/>
      <c r="D90" s="15"/>
      <c r="E90" s="15">
        <v>6050</v>
      </c>
      <c r="F90" s="16">
        <f>SUM(F80)</f>
        <v>15120</v>
      </c>
    </row>
    <row r="91" spans="1:6" x14ac:dyDescent="0.3">
      <c r="C91" s="15"/>
      <c r="D91" s="15">
        <v>75495</v>
      </c>
      <c r="E91" s="15">
        <v>4210</v>
      </c>
      <c r="F91" s="16">
        <f>SUM(F36)</f>
        <v>2261.1799999999998</v>
      </c>
    </row>
    <row r="92" spans="1:6" x14ac:dyDescent="0.3">
      <c r="C92" s="15">
        <v>900</v>
      </c>
      <c r="D92" s="15">
        <v>90004</v>
      </c>
      <c r="E92" s="15">
        <v>4210</v>
      </c>
      <c r="F92" s="16">
        <f>SUM(F33)</f>
        <v>1000</v>
      </c>
    </row>
    <row r="93" spans="1:6" x14ac:dyDescent="0.3">
      <c r="C93" s="15"/>
      <c r="D93" s="15">
        <v>90015</v>
      </c>
      <c r="E93" s="15">
        <v>4210</v>
      </c>
      <c r="F93" s="16">
        <f>SUM(F24+F31+F55+F67+F77)</f>
        <v>27000</v>
      </c>
    </row>
    <row r="94" spans="1:6" x14ac:dyDescent="0.3">
      <c r="C94" s="15"/>
      <c r="D94" s="15"/>
      <c r="E94" s="15">
        <v>6060</v>
      </c>
      <c r="F94" s="16">
        <f>SUM(F19+F50)</f>
        <v>25000</v>
      </c>
    </row>
    <row r="95" spans="1:6" x14ac:dyDescent="0.3">
      <c r="C95" s="15"/>
      <c r="D95" s="15">
        <v>90095</v>
      </c>
      <c r="E95" s="15">
        <v>4210</v>
      </c>
      <c r="F95" s="16">
        <f>SUM(F12+F17+F28+F47+F63+F66)</f>
        <v>21901.3</v>
      </c>
    </row>
    <row r="96" spans="1:6" x14ac:dyDescent="0.3">
      <c r="C96" s="15"/>
      <c r="D96" s="15"/>
      <c r="E96" s="15">
        <v>4300</v>
      </c>
      <c r="F96" s="16">
        <f>SUM(F60)</f>
        <v>4000</v>
      </c>
    </row>
    <row r="97" spans="3:6" x14ac:dyDescent="0.3">
      <c r="C97" s="15"/>
      <c r="D97" s="15"/>
      <c r="E97" s="15">
        <v>6050</v>
      </c>
      <c r="F97" s="16">
        <f>SUM(F7+F13+F15+F34+F43+F64+F70)</f>
        <v>137523.11000000002</v>
      </c>
    </row>
    <row r="98" spans="3:6" x14ac:dyDescent="0.3">
      <c r="C98" s="15"/>
      <c r="D98" s="15"/>
      <c r="E98" s="15">
        <v>6060</v>
      </c>
      <c r="F98" s="16">
        <f>SUM(F20+F44+F52+F59+F79)</f>
        <v>74921.569999999992</v>
      </c>
    </row>
    <row r="99" spans="3:6" x14ac:dyDescent="0.3">
      <c r="C99" s="15">
        <v>921</v>
      </c>
      <c r="D99" s="15">
        <v>92195</v>
      </c>
      <c r="E99" s="15">
        <v>4210</v>
      </c>
      <c r="F99" s="16">
        <f>SUM(F26+F35+F39+F57+F74)</f>
        <v>17240.419999999998</v>
      </c>
    </row>
    <row r="100" spans="3:6" x14ac:dyDescent="0.3">
      <c r="C100" s="15"/>
      <c r="D100" s="15"/>
      <c r="E100" s="15">
        <v>4220</v>
      </c>
      <c r="F100" s="16">
        <f>SUM(F21+F25+F37+F48+F73)</f>
        <v>11120.98</v>
      </c>
    </row>
    <row r="101" spans="3:6" x14ac:dyDescent="0.3">
      <c r="C101" s="15"/>
      <c r="D101" s="15"/>
      <c r="E101" s="15">
        <v>4300</v>
      </c>
      <c r="F101" s="16">
        <f>SUM(F27+F38+F49+F56+F72)</f>
        <v>14200</v>
      </c>
    </row>
    <row r="102" spans="3:6" x14ac:dyDescent="0.3">
      <c r="C102" s="37" t="s">
        <v>83</v>
      </c>
      <c r="D102" s="38"/>
      <c r="E102" s="39"/>
      <c r="F102" s="18">
        <f>SUM(F87:F101)</f>
        <v>571395.59</v>
      </c>
    </row>
  </sheetData>
  <mergeCells count="58">
    <mergeCell ref="A84:F84"/>
    <mergeCell ref="C102:E102"/>
    <mergeCell ref="A2:F2"/>
    <mergeCell ref="A1:F1"/>
    <mergeCell ref="A4:F4"/>
    <mergeCell ref="A7:A8"/>
    <mergeCell ref="A12:A13"/>
    <mergeCell ref="A29:E29"/>
    <mergeCell ref="A9:E9"/>
    <mergeCell ref="A11:E11"/>
    <mergeCell ref="A14:E14"/>
    <mergeCell ref="A16:E16"/>
    <mergeCell ref="A17:A21"/>
    <mergeCell ref="A22:E22"/>
    <mergeCell ref="C25:C27"/>
    <mergeCell ref="B25:B27"/>
    <mergeCell ref="D25:D27"/>
    <mergeCell ref="A23:A28"/>
    <mergeCell ref="A30:A31"/>
    <mergeCell ref="A32:E32"/>
    <mergeCell ref="D37:D39"/>
    <mergeCell ref="C37:C39"/>
    <mergeCell ref="B37:B39"/>
    <mergeCell ref="A33:A39"/>
    <mergeCell ref="A40:E40"/>
    <mergeCell ref="A42:E42"/>
    <mergeCell ref="A45:E45"/>
    <mergeCell ref="D48:D49"/>
    <mergeCell ref="C48:C49"/>
    <mergeCell ref="B48:B49"/>
    <mergeCell ref="A46:A50"/>
    <mergeCell ref="A43:A44"/>
    <mergeCell ref="B43:B44"/>
    <mergeCell ref="C43:C44"/>
    <mergeCell ref="D43:D44"/>
    <mergeCell ref="A66:A68"/>
    <mergeCell ref="A51:E51"/>
    <mergeCell ref="A54:E54"/>
    <mergeCell ref="D56:D57"/>
    <mergeCell ref="C56:C57"/>
    <mergeCell ref="B56:B57"/>
    <mergeCell ref="A55:A57"/>
    <mergeCell ref="A58:E58"/>
    <mergeCell ref="A59:A60"/>
    <mergeCell ref="A61:E61"/>
    <mergeCell ref="A62:A64"/>
    <mergeCell ref="A65:E65"/>
    <mergeCell ref="A52:A53"/>
    <mergeCell ref="A78:E78"/>
    <mergeCell ref="A79:A80"/>
    <mergeCell ref="A81:E81"/>
    <mergeCell ref="A82:E82"/>
    <mergeCell ref="A69:E69"/>
    <mergeCell ref="A71:E71"/>
    <mergeCell ref="D72:D74"/>
    <mergeCell ref="C72:C74"/>
    <mergeCell ref="B72:B74"/>
    <mergeCell ref="A72:A7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Kucińska</dc:creator>
  <cp:lastModifiedBy>Magdalena Kucińska</cp:lastModifiedBy>
  <cp:lastPrinted>2025-05-21T12:56:09Z</cp:lastPrinted>
  <dcterms:created xsi:type="dcterms:W3CDTF">2015-06-05T18:19:34Z</dcterms:created>
  <dcterms:modified xsi:type="dcterms:W3CDTF">2025-05-21T12:56:12Z</dcterms:modified>
</cp:coreProperties>
</file>